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VÝKLAD" sheetId="1" r:id="rId1"/>
    <sheet name="úkol" sheetId="2" r:id="rId2"/>
    <sheet name="řešení" sheetId="3" r:id="rId3"/>
  </sheets>
  <definedNames>
    <definedName name="ZAOKR.NAHORU">'VÝKLAD'!$A$57</definedName>
  </definedNames>
  <calcPr fullCalcOnLoad="1"/>
</workbook>
</file>

<file path=xl/sharedStrings.xml><?xml version="1.0" encoding="utf-8"?>
<sst xmlns="http://schemas.openxmlformats.org/spreadsheetml/2006/main" count="211" uniqueCount="69">
  <si>
    <t xml:space="preserve">V excelu můžete zaokouhlovat několka různými způsoby podle toho, jaké číslo chcete zaokrouhlit a jak chcete zaokrouhlovat.   </t>
  </si>
  <si>
    <t>► číslo může být:</t>
  </si>
  <si>
    <t>buňka (a5)</t>
  </si>
  <si>
    <t>konkrétní (5,2)</t>
  </si>
  <si>
    <t>CELÁ .ČÁST(</t>
  </si>
  <si>
    <t>)</t>
  </si>
  <si>
    <t>=</t>
  </si>
  <si>
    <t>►číslice určuje, na co chceme zaokrouhlovat (desítky, jednotky…)</t>
  </si>
  <si>
    <t>ZAOKROUHLIT(</t>
  </si>
  <si>
    <t>►číslo je číslo které chcete zaokrouhlit (konkrétní číslo nebo buňka)</t>
  </si>
  <si>
    <t>Pokud je číslice větší než 0 (nula), je číslo zaokrouhleno na zadaný počet desetinných míst.</t>
  </si>
  <si>
    <t>Jestliže je číslice rovno 0 (nula), je číslo zaokrouhleno na nejbližší celé číslo.</t>
  </si>
  <si>
    <t>-</t>
  </si>
  <si>
    <t>Zaokrouhlíme na:</t>
  </si>
  <si>
    <t>Pokud je číslice menší než 0 (nula), je zaokrouhleno číslo vlevo od desetinné čárky,a to na celé řádově vyšší číslice (jednotky na desítky, desítky na stovky).</t>
  </si>
  <si>
    <t>►Tato funkce zaokrouhluje číslo podle základů matematiky</t>
  </si>
  <si>
    <t>► Zaokrouhlí na ose směrem do prava, tedy kladná čísla dolu a záporná nahoru</t>
  </si>
  <si>
    <t>ZAOKROUHLIT.NA.LICHÉ(</t>
  </si>
  <si>
    <t xml:space="preserve">► Zaokrouhluje vždy vlevo na ose (x), tedy kladná čísla nahoru, záporná dolu. </t>
  </si>
  <si>
    <t>ZAOKROUHLIT.NA.SUDÉ(</t>
  </si>
  <si>
    <t>► Zaokrouhluje na nejbližší celé liché nebo sudé číslo dle typu funkce</t>
  </si>
  <si>
    <t xml:space="preserve">►Zaokrouhlí číslo nahoru a dolu dle zadané funkce na nejbližší zadaný násobek </t>
  </si>
  <si>
    <t>Násobek:</t>
  </si>
  <si>
    <t>ZAOKR.DOLŮ(</t>
  </si>
  <si>
    <t>;…</t>
  </si>
  <si>
    <t>ZAOKR.NAHORU(</t>
  </si>
  <si>
    <t>►Tyto funkce lze použít pouze pro kladná čísla.</t>
  </si>
  <si>
    <t>► desetiny = počet desetiných míst, která  mají být zachována - neuvedete-li nic, bude to považováno jako nula</t>
  </si>
  <si>
    <t>USEKNOUT(</t>
  </si>
  <si>
    <t>► Pokud zadáte do hodnoty desetiny záporné číslo, vynuluje zadaný počet míst směrem vlevo od des. čárky</t>
  </si>
  <si>
    <t>6) K zaokrouhlování můžeme použít také analitické funkce</t>
  </si>
  <si>
    <t>►Zaokrouhlí číslo na celý násobek</t>
  </si>
  <si>
    <t>↑přejít na funkce</t>
  </si>
  <si>
    <t xml:space="preserve">►Funguje jako funkce ZAOKR.NAHORU a ZAOKR.DOLŮ </t>
  </si>
  <si>
    <r>
      <t xml:space="preserve">► Zaokrouhlí vždy na počet desetinných míst udaných hodnotou </t>
    </r>
    <r>
      <rPr>
        <b/>
        <i/>
        <sz val="10"/>
        <rFont val="Arial CE"/>
        <family val="2"/>
      </rPr>
      <t xml:space="preserve">číslice. </t>
    </r>
    <r>
      <rPr>
        <sz val="10"/>
        <rFont val="Arial CE"/>
        <family val="2"/>
      </rPr>
      <t>Není li zadáno, předpokládá se 0)</t>
    </r>
  </si>
  <si>
    <t>ROUNDUP(</t>
  </si>
  <si>
    <t>ROUNDDOWN(</t>
  </si>
  <si>
    <r>
      <t xml:space="preserve">►Vždy zaokrouhlí dlolu, zpětně vzato směrem blíž k nule. </t>
    </r>
    <r>
      <rPr>
        <b/>
        <sz val="10"/>
        <color indexed="10"/>
        <rFont val="Arial CE"/>
        <family val="2"/>
      </rPr>
      <t>Pozor u záporných číslel!</t>
    </r>
  </si>
  <si>
    <r>
      <t xml:space="preserve">► Zaokrouhlí vždy nahoru, zpětně vzato vždy směrem od nuly. </t>
    </r>
    <r>
      <rPr>
        <b/>
        <sz val="10"/>
        <color indexed="10"/>
        <rFont val="Arial CE"/>
        <family val="2"/>
      </rPr>
      <t>Pozor na to u záporných čísel!</t>
    </r>
  </si>
  <si>
    <t>►Tato funkce není vždy automaticky nainstalována, většinou je nutné ji doinstalovat</t>
  </si>
  <si>
    <r>
      <t xml:space="preserve">c) funkce </t>
    </r>
    <r>
      <rPr>
        <b/>
        <u val="single"/>
        <sz val="10"/>
        <rFont val="Arial CE"/>
        <family val="2"/>
      </rPr>
      <t>ROUNDDOWN(číslo;číslice)</t>
    </r>
  </si>
  <si>
    <r>
      <t>b) funkce</t>
    </r>
    <r>
      <rPr>
        <b/>
        <u val="single"/>
        <sz val="10"/>
        <rFont val="Arial CE"/>
        <family val="2"/>
      </rPr>
      <t>ROUNDUP(číslo,číslice)</t>
    </r>
  </si>
  <si>
    <r>
      <t xml:space="preserve">a) funkce </t>
    </r>
    <r>
      <rPr>
        <b/>
        <u val="single"/>
        <sz val="10"/>
        <rFont val="Arial CE"/>
        <family val="2"/>
      </rPr>
      <t>MROUND(číslo,násobek)</t>
    </r>
  </si>
  <si>
    <t>Zaokrouhlete pomocí vhodných fukcí</t>
  </si>
  <si>
    <t>čísla:</t>
  </si>
  <si>
    <t>a) na 2 desetinná místa</t>
  </si>
  <si>
    <t>b) na desítky</t>
  </si>
  <si>
    <t>Dejte pozor, aby i záporná čísla byla zaokrouhlena správně!</t>
  </si>
  <si>
    <t>Až budete hotoví, zkontrolujte své výsledky v listu řešení.</t>
  </si>
  <si>
    <t>Číselná osa</t>
  </si>
  <si>
    <t>Řešení:</t>
  </si>
  <si>
    <t>2) matematicky</t>
  </si>
  <si>
    <t>1) na násobek</t>
  </si>
  <si>
    <t>1) na násobek 5 a 7nahoru; 13 a 2 dolů</t>
  </si>
  <si>
    <t>3) nahoru</t>
  </si>
  <si>
    <t>4) dolu</t>
  </si>
  <si>
    <t>nelze u záp.</t>
  </si>
  <si>
    <t>nahoru</t>
  </si>
  <si>
    <t>dolu</t>
  </si>
  <si>
    <t>na desítky</t>
  </si>
  <si>
    <t>na 2 des. místa</t>
  </si>
  <si>
    <t>Excel dokáže číslo zaokrouhlit i sám, je li velké číslo v malé buňce. Skutečné číslo se zobrazí v řádku vzorců:</t>
  </si>
  <si>
    <r>
      <t xml:space="preserve">Tip: Aby jste správně zaokrouhlili desetiná čísla nahoru nebo dolů, prohoďte funkce </t>
    </r>
    <r>
      <rPr>
        <b/>
        <sz val="10"/>
        <rFont val="Arial CE"/>
        <family val="2"/>
      </rPr>
      <t xml:space="preserve">roundup </t>
    </r>
    <r>
      <rPr>
        <sz val="10"/>
        <rFont val="Arial CE"/>
        <family val="0"/>
      </rPr>
      <t xml:space="preserve">a </t>
    </r>
    <r>
      <rPr>
        <b/>
        <sz val="10"/>
        <rFont val="Arial CE"/>
        <family val="2"/>
      </rPr>
      <t>rounddown</t>
    </r>
  </si>
  <si>
    <t>A vyřešte příklad 5, uložte jej do S:\tabulky pod svým jménem.</t>
  </si>
  <si>
    <r>
      <t xml:space="preserve">1) Pomocí funkce </t>
    </r>
    <r>
      <rPr>
        <b/>
        <sz val="10"/>
        <color indexed="12"/>
        <rFont val="Arial CE"/>
        <family val="2"/>
      </rPr>
      <t>ZAOKROUHLIT(číslo,číslice) / ROUND(číslo,číslice)</t>
    </r>
  </si>
  <si>
    <r>
      <t xml:space="preserve">2) Pomocí funkce </t>
    </r>
    <r>
      <rPr>
        <b/>
        <sz val="10"/>
        <color indexed="12"/>
        <rFont val="Arial CE"/>
        <family val="2"/>
      </rPr>
      <t>CELÁ.ČÁST(číslo</t>
    </r>
    <r>
      <rPr>
        <sz val="10"/>
        <color indexed="12"/>
        <rFont val="Arial CE"/>
        <family val="2"/>
      </rPr>
      <t xml:space="preserve">) / </t>
    </r>
    <r>
      <rPr>
        <b/>
        <sz val="10"/>
        <color indexed="12"/>
        <rFont val="Arial CE"/>
        <family val="2"/>
      </rPr>
      <t>INT(číslo)</t>
    </r>
  </si>
  <si>
    <r>
      <t xml:space="preserve">3) Pomocí funkce </t>
    </r>
    <r>
      <rPr>
        <b/>
        <sz val="10"/>
        <color indexed="12"/>
        <rFont val="Arial CE"/>
        <family val="2"/>
      </rPr>
      <t>ZAOKROUHLIT.NA.LICHÉ(číslo)</t>
    </r>
    <r>
      <rPr>
        <sz val="10"/>
        <color indexed="12"/>
        <rFont val="Arial CE"/>
        <family val="2"/>
      </rPr>
      <t xml:space="preserve"> nebo</t>
    </r>
    <r>
      <rPr>
        <b/>
        <sz val="10"/>
        <color indexed="12"/>
        <rFont val="Arial CE"/>
        <family val="2"/>
      </rPr>
      <t xml:space="preserve"> ZAOKROUHLIT.NA.SUDÉ(číslo) / ODD(číslo) </t>
    </r>
    <r>
      <rPr>
        <sz val="10"/>
        <color indexed="12"/>
        <rFont val="Arial CE"/>
        <family val="2"/>
      </rPr>
      <t xml:space="preserve">nebo </t>
    </r>
    <r>
      <rPr>
        <b/>
        <sz val="10"/>
        <color indexed="12"/>
        <rFont val="Arial CE"/>
        <family val="2"/>
      </rPr>
      <t>EVEN(číslo)</t>
    </r>
  </si>
  <si>
    <r>
      <t xml:space="preserve">4) Pomocí funkcí </t>
    </r>
    <r>
      <rPr>
        <b/>
        <sz val="10"/>
        <color indexed="12"/>
        <rFont val="Arial CE"/>
        <family val="2"/>
      </rPr>
      <t xml:space="preserve">ZAOKR.DOLŮ(číslo,násobek) </t>
    </r>
    <r>
      <rPr>
        <sz val="10"/>
        <color indexed="12"/>
        <rFont val="Arial CE"/>
        <family val="2"/>
      </rPr>
      <t>a</t>
    </r>
    <r>
      <rPr>
        <b/>
        <sz val="10"/>
        <color indexed="12"/>
        <rFont val="Arial CE"/>
        <family val="2"/>
      </rPr>
      <t xml:space="preserve"> ZAOKR.NAHORU(číslo,násobek) / FLOOR(číslo,násobek) </t>
    </r>
    <r>
      <rPr>
        <sz val="10"/>
        <color indexed="12"/>
        <rFont val="Arial CE"/>
        <family val="2"/>
      </rPr>
      <t xml:space="preserve">nebo </t>
    </r>
    <r>
      <rPr>
        <b/>
        <sz val="10"/>
        <color indexed="12"/>
        <rFont val="Arial CE"/>
        <family val="2"/>
      </rPr>
      <t>CEILING(číslo,násobek)</t>
    </r>
  </si>
  <si>
    <r>
      <t xml:space="preserve">5) Nechcete-li přímo zaokrouhlit, ale jen se zbavit desetiných míst, můžete použít funkci </t>
    </r>
    <r>
      <rPr>
        <b/>
        <sz val="10"/>
        <color indexed="12"/>
        <rFont val="Arial CE"/>
        <family val="2"/>
      </rPr>
      <t>USEKNOUT(číslo, desetiny) / TRUNC(číslo, desetiny)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</si>
</sst>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10"/>
      <color indexed="12"/>
      <name val="Arial CE"/>
      <family val="0"/>
    </font>
    <font>
      <i/>
      <u val="single"/>
      <sz val="10"/>
      <color indexed="57"/>
      <name val="Arial CE"/>
      <family val="2"/>
    </font>
    <font>
      <b/>
      <i/>
      <sz val="10"/>
      <name val="Arial CE"/>
      <family val="2"/>
    </font>
    <font>
      <b/>
      <sz val="10"/>
      <color indexed="10"/>
      <name val="Arial CE"/>
      <family val="2"/>
    </font>
    <font>
      <sz val="10"/>
      <color indexed="52"/>
      <name val="Arial CE"/>
      <family val="2"/>
    </font>
    <font>
      <u val="single"/>
      <sz val="10"/>
      <name val="Arial CE"/>
      <family val="2"/>
    </font>
    <font>
      <b/>
      <u val="single"/>
      <sz val="10"/>
      <name val="Arial CE"/>
      <family val="2"/>
    </font>
    <font>
      <sz val="10"/>
      <color indexed="56"/>
      <name val="Arial CE"/>
      <family val="2"/>
    </font>
    <font>
      <u val="single"/>
      <sz val="10"/>
      <color indexed="36"/>
      <name val="Arial CE"/>
      <family val="0"/>
    </font>
    <font>
      <sz val="10"/>
      <color indexed="17"/>
      <name val="Arial CE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 style="thin"/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 style="thin"/>
      <top>
        <color indexed="63"/>
      </top>
      <bottom style="thin">
        <color indexed="32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0" xfId="0" applyFont="1" applyAlignment="1">
      <alignment/>
    </xf>
    <xf numFmtId="0" fontId="5" fillId="0" borderId="0" xfId="36" applyFont="1" applyAlignment="1" applyProtection="1">
      <alignment/>
      <protection/>
    </xf>
    <xf numFmtId="0" fontId="0" fillId="0" borderId="13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11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2" width="3.75390625" style="0" customWidth="1"/>
    <col min="3" max="3" width="23.00390625" style="0" customWidth="1"/>
    <col min="4" max="4" width="9.00390625" style="0" customWidth="1"/>
    <col min="5" max="5" width="4.00390625" style="0" bestFit="1" customWidth="1"/>
    <col min="6" max="6" width="1.625" style="0" bestFit="1" customWidth="1"/>
    <col min="7" max="7" width="2.375" style="0" bestFit="1" customWidth="1"/>
    <col min="8" max="8" width="9.25390625" style="0" customWidth="1"/>
    <col min="9" max="10" width="7.375" style="0" bestFit="1" customWidth="1"/>
    <col min="11" max="51" width="3.75390625" style="0" customWidth="1"/>
  </cols>
  <sheetData>
    <row r="1" ht="12.75">
      <c r="A1" t="s">
        <v>0</v>
      </c>
    </row>
    <row r="3" spans="1:2" ht="12.75">
      <c r="A3" s="13" t="s">
        <v>64</v>
      </c>
      <c r="B3" s="13"/>
    </row>
    <row r="4" spans="1:2" ht="12.75">
      <c r="A4" s="13"/>
      <c r="B4" s="13"/>
    </row>
    <row r="5" spans="1:4" ht="12.75">
      <c r="A5" s="13"/>
      <c r="B5" s="13"/>
      <c r="C5" t="s">
        <v>1</v>
      </c>
      <c r="D5" t="s">
        <v>3</v>
      </c>
    </row>
    <row r="6" ht="12.75">
      <c r="D6" t="s">
        <v>2</v>
      </c>
    </row>
    <row r="7" ht="12.75">
      <c r="C7" t="s">
        <v>9</v>
      </c>
    </row>
    <row r="8" ht="12.75">
      <c r="C8" t="s">
        <v>7</v>
      </c>
    </row>
    <row r="9" spans="3:4" ht="12.75">
      <c r="C9" s="4" t="s">
        <v>12</v>
      </c>
      <c r="D9" t="s">
        <v>10</v>
      </c>
    </row>
    <row r="10" spans="3:4" ht="12.75">
      <c r="C10" s="4" t="s">
        <v>12</v>
      </c>
      <c r="D10" t="s">
        <v>11</v>
      </c>
    </row>
    <row r="11" spans="3:4" ht="12.75">
      <c r="C11" s="4" t="s">
        <v>12</v>
      </c>
      <c r="D11" t="s">
        <v>14</v>
      </c>
    </row>
    <row r="12" ht="12.75">
      <c r="C12" s="8" t="s">
        <v>15</v>
      </c>
    </row>
    <row r="14" spans="3:14" ht="12.75">
      <c r="C14" s="10" t="s">
        <v>13</v>
      </c>
      <c r="D14" s="1"/>
      <c r="E14" s="1"/>
      <c r="F14" s="1"/>
      <c r="G14" s="1"/>
      <c r="H14" s="1">
        <v>1</v>
      </c>
      <c r="I14" s="2">
        <v>0</v>
      </c>
      <c r="J14" s="1">
        <v>-1</v>
      </c>
      <c r="K14" s="1"/>
      <c r="L14" s="1"/>
      <c r="M14" s="1"/>
      <c r="N14" s="1"/>
    </row>
    <row r="15" spans="3:10" ht="12.75">
      <c r="C15" s="6" t="s">
        <v>8</v>
      </c>
      <c r="D15">
        <v>5.999</v>
      </c>
      <c r="E15" t="s">
        <v>24</v>
      </c>
      <c r="F15" t="s">
        <v>5</v>
      </c>
      <c r="G15" t="s">
        <v>6</v>
      </c>
      <c r="H15">
        <f>ROUND($D15,H$14)</f>
        <v>6</v>
      </c>
      <c r="I15">
        <f aca="true" t="shared" si="0" ref="I15:J21">ROUND($D15,I$14)</f>
        <v>6</v>
      </c>
      <c r="J15">
        <f t="shared" si="0"/>
        <v>10</v>
      </c>
    </row>
    <row r="16" spans="3:10" ht="12.75">
      <c r="C16" s="6" t="s">
        <v>8</v>
      </c>
      <c r="D16">
        <v>5.333</v>
      </c>
      <c r="E16" t="s">
        <v>24</v>
      </c>
      <c r="F16" t="s">
        <v>5</v>
      </c>
      <c r="G16" t="s">
        <v>6</v>
      </c>
      <c r="H16">
        <f aca="true" t="shared" si="1" ref="H16:H21">ROUND($D16,H$14)</f>
        <v>5.3</v>
      </c>
      <c r="I16">
        <f t="shared" si="0"/>
        <v>5</v>
      </c>
      <c r="J16">
        <f t="shared" si="0"/>
        <v>10</v>
      </c>
    </row>
    <row r="17" spans="3:10" ht="12.75">
      <c r="C17" s="6" t="s">
        <v>8</v>
      </c>
      <c r="D17">
        <v>-5.333</v>
      </c>
      <c r="E17" t="s">
        <v>24</v>
      </c>
      <c r="F17" t="s">
        <v>5</v>
      </c>
      <c r="G17" t="s">
        <v>6</v>
      </c>
      <c r="H17">
        <f t="shared" si="1"/>
        <v>-5.3</v>
      </c>
      <c r="I17">
        <f t="shared" si="0"/>
        <v>-5</v>
      </c>
      <c r="J17">
        <f t="shared" si="0"/>
        <v>-10</v>
      </c>
    </row>
    <row r="18" spans="3:10" ht="12.75">
      <c r="C18" s="6" t="s">
        <v>8</v>
      </c>
      <c r="D18">
        <v>-5.999</v>
      </c>
      <c r="E18" t="s">
        <v>24</v>
      </c>
      <c r="F18" t="s">
        <v>5</v>
      </c>
      <c r="G18" t="s">
        <v>6</v>
      </c>
      <c r="H18">
        <f t="shared" si="1"/>
        <v>-6</v>
      </c>
      <c r="I18">
        <f t="shared" si="0"/>
        <v>-6</v>
      </c>
      <c r="J18">
        <f t="shared" si="0"/>
        <v>-10</v>
      </c>
    </row>
    <row r="19" spans="3:10" ht="12.75">
      <c r="C19" s="6" t="s">
        <v>8</v>
      </c>
      <c r="D19">
        <v>6.854</v>
      </c>
      <c r="E19" t="s">
        <v>24</v>
      </c>
      <c r="F19" t="s">
        <v>5</v>
      </c>
      <c r="G19" t="s">
        <v>6</v>
      </c>
      <c r="H19">
        <f t="shared" si="1"/>
        <v>6.9</v>
      </c>
      <c r="I19">
        <f t="shared" si="0"/>
        <v>7</v>
      </c>
      <c r="J19">
        <f t="shared" si="0"/>
        <v>10</v>
      </c>
    </row>
    <row r="20" spans="3:10" ht="12.75">
      <c r="C20" s="6" t="s">
        <v>8</v>
      </c>
      <c r="D20">
        <v>11.235</v>
      </c>
      <c r="E20" t="s">
        <v>24</v>
      </c>
      <c r="F20" t="s">
        <v>5</v>
      </c>
      <c r="G20" t="s">
        <v>6</v>
      </c>
      <c r="H20">
        <f t="shared" si="1"/>
        <v>11.2</v>
      </c>
      <c r="I20">
        <f t="shared" si="0"/>
        <v>11</v>
      </c>
      <c r="J20">
        <f t="shared" si="0"/>
        <v>10</v>
      </c>
    </row>
    <row r="21" spans="3:10" ht="12.75">
      <c r="C21" s="6" t="s">
        <v>8</v>
      </c>
      <c r="D21">
        <v>15.624</v>
      </c>
      <c r="E21" t="s">
        <v>24</v>
      </c>
      <c r="F21" t="s">
        <v>5</v>
      </c>
      <c r="G21" t="s">
        <v>6</v>
      </c>
      <c r="H21">
        <f t="shared" si="1"/>
        <v>15.6</v>
      </c>
      <c r="I21">
        <f t="shared" si="0"/>
        <v>16</v>
      </c>
      <c r="J21">
        <f t="shared" si="0"/>
        <v>20</v>
      </c>
    </row>
    <row r="25" spans="1:2" ht="12.75">
      <c r="A25" s="13" t="s">
        <v>65</v>
      </c>
      <c r="B25" s="13"/>
    </row>
    <row r="28" ht="12.75">
      <c r="C28" s="9" t="s">
        <v>16</v>
      </c>
    </row>
    <row r="29" ht="12.75">
      <c r="C29" s="9"/>
    </row>
    <row r="30" spans="3:148" ht="12.75">
      <c r="C30" s="6" t="s">
        <v>4</v>
      </c>
      <c r="D30">
        <v>5.3</v>
      </c>
      <c r="F30" t="s">
        <v>5</v>
      </c>
      <c r="G30" t="s">
        <v>6</v>
      </c>
      <c r="H30">
        <f>INT(D30)</f>
        <v>5</v>
      </c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</row>
    <row r="31" spans="3:8" ht="12.75">
      <c r="C31" s="6" t="s">
        <v>4</v>
      </c>
      <c r="D31">
        <v>5.9</v>
      </c>
      <c r="F31" t="s">
        <v>5</v>
      </c>
      <c r="G31" t="s">
        <v>6</v>
      </c>
      <c r="H31">
        <f>INT(D31)</f>
        <v>5</v>
      </c>
    </row>
    <row r="32" spans="3:8" ht="12.75">
      <c r="C32" s="6" t="s">
        <v>4</v>
      </c>
      <c r="D32" s="5">
        <v>-5.3</v>
      </c>
      <c r="E32" s="5"/>
      <c r="F32" t="s">
        <v>5</v>
      </c>
      <c r="G32" t="s">
        <v>6</v>
      </c>
      <c r="H32">
        <f>INT(D32)</f>
        <v>-6</v>
      </c>
    </row>
    <row r="33" spans="3:8" ht="12.75">
      <c r="C33" s="6" t="s">
        <v>4</v>
      </c>
      <c r="D33">
        <v>-5.9</v>
      </c>
      <c r="F33" t="s">
        <v>5</v>
      </c>
      <c r="G33" t="s">
        <v>6</v>
      </c>
      <c r="H33">
        <f>INT(D33)</f>
        <v>-6</v>
      </c>
    </row>
    <row r="37" spans="4:17" ht="12.75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9" spans="1:2" ht="12.75">
      <c r="A39" s="13" t="s">
        <v>66</v>
      </c>
      <c r="B39" s="13"/>
    </row>
    <row r="41" ht="12.75">
      <c r="C41" t="s">
        <v>20</v>
      </c>
    </row>
    <row r="42" ht="12.75">
      <c r="C42" s="9" t="s">
        <v>18</v>
      </c>
    </row>
    <row r="45" spans="3:8" ht="14.25" customHeight="1">
      <c r="C45" t="s">
        <v>17</v>
      </c>
      <c r="D45">
        <v>5.9</v>
      </c>
      <c r="F45" t="s">
        <v>5</v>
      </c>
      <c r="G45" t="s">
        <v>6</v>
      </c>
      <c r="H45">
        <f>ODD($D45)</f>
        <v>7</v>
      </c>
    </row>
    <row r="46" spans="3:8" ht="14.25" customHeight="1">
      <c r="C46" t="s">
        <v>17</v>
      </c>
      <c r="D46">
        <v>8.2</v>
      </c>
      <c r="F46" t="s">
        <v>5</v>
      </c>
      <c r="G46" t="s">
        <v>6</v>
      </c>
      <c r="H46">
        <f>ODD($D46)</f>
        <v>9</v>
      </c>
    </row>
    <row r="47" spans="3:8" ht="12.75">
      <c r="C47" t="s">
        <v>17</v>
      </c>
      <c r="D47">
        <v>-5.9</v>
      </c>
      <c r="F47" t="s">
        <v>5</v>
      </c>
      <c r="G47" t="s">
        <v>6</v>
      </c>
      <c r="H47">
        <f>ODD($D47)</f>
        <v>-7</v>
      </c>
    </row>
    <row r="48" spans="3:8" ht="12.75">
      <c r="C48" t="s">
        <v>17</v>
      </c>
      <c r="D48">
        <v>-8.2</v>
      </c>
      <c r="F48" t="s">
        <v>5</v>
      </c>
      <c r="G48" t="s">
        <v>6</v>
      </c>
      <c r="H48">
        <f>ODD($D48)</f>
        <v>-9</v>
      </c>
    </row>
    <row r="51" spans="3:8" ht="12.75">
      <c r="C51" s="6" t="s">
        <v>19</v>
      </c>
      <c r="D51">
        <v>5.9</v>
      </c>
      <c r="F51" t="s">
        <v>5</v>
      </c>
      <c r="G51" t="s">
        <v>6</v>
      </c>
      <c r="H51" s="6">
        <f>EVEN($D51)</f>
        <v>6</v>
      </c>
    </row>
    <row r="52" spans="3:8" ht="12.75">
      <c r="C52" s="6" t="s">
        <v>19</v>
      </c>
      <c r="D52">
        <v>8.2</v>
      </c>
      <c r="F52" t="s">
        <v>5</v>
      </c>
      <c r="G52" t="s">
        <v>6</v>
      </c>
      <c r="H52" s="6">
        <f>EVEN($D52)</f>
        <v>10</v>
      </c>
    </row>
    <row r="53" spans="3:8" ht="12.75">
      <c r="C53" s="6" t="s">
        <v>19</v>
      </c>
      <c r="D53">
        <v>-5.9</v>
      </c>
      <c r="F53" t="s">
        <v>5</v>
      </c>
      <c r="G53" t="s">
        <v>6</v>
      </c>
      <c r="H53" s="6">
        <f>EVEN($D53)</f>
        <v>-6</v>
      </c>
    </row>
    <row r="54" spans="3:8" ht="12.75">
      <c r="C54" s="6" t="s">
        <v>19</v>
      </c>
      <c r="D54">
        <v>-8.2</v>
      </c>
      <c r="F54" t="s">
        <v>5</v>
      </c>
      <c r="G54" t="s">
        <v>6</v>
      </c>
      <c r="H54" s="6">
        <f>EVEN($D54)</f>
        <v>-10</v>
      </c>
    </row>
    <row r="55" spans="3:8" ht="12.75">
      <c r="C55" s="6"/>
      <c r="H55" s="6"/>
    </row>
    <row r="57" spans="1:2" ht="12.75">
      <c r="A57" s="13" t="s">
        <v>67</v>
      </c>
      <c r="B57" s="13"/>
    </row>
    <row r="59" ht="12.75">
      <c r="C59" t="s">
        <v>21</v>
      </c>
    </row>
    <row r="60" ht="12.75">
      <c r="C60" s="9" t="s">
        <v>26</v>
      </c>
    </row>
    <row r="62" spans="3:10" ht="12.75">
      <c r="C62" s="1" t="s">
        <v>22</v>
      </c>
      <c r="D62" s="1"/>
      <c r="E62" s="1"/>
      <c r="F62" s="1"/>
      <c r="G62" s="1"/>
      <c r="H62" s="1">
        <v>2</v>
      </c>
      <c r="I62" s="2">
        <v>3</v>
      </c>
      <c r="J62" s="1">
        <v>5</v>
      </c>
    </row>
    <row r="63" spans="3:10" ht="12.75">
      <c r="C63" s="6" t="s">
        <v>23</v>
      </c>
      <c r="D63" s="6">
        <v>4.58</v>
      </c>
      <c r="E63" s="7" t="s">
        <v>24</v>
      </c>
      <c r="F63" t="s">
        <v>5</v>
      </c>
      <c r="G63" t="s">
        <v>6</v>
      </c>
      <c r="H63" s="11">
        <f>FLOOR($D63,H$62)</f>
        <v>4</v>
      </c>
      <c r="I63" s="12">
        <f aca="true" t="shared" si="2" ref="I63:J66">FLOOR($D63,I$62)</f>
        <v>3</v>
      </c>
      <c r="J63" s="11">
        <f t="shared" si="2"/>
        <v>0</v>
      </c>
    </row>
    <row r="64" spans="3:10" ht="12.75">
      <c r="C64" s="6" t="s">
        <v>23</v>
      </c>
      <c r="D64" s="6">
        <v>7.32</v>
      </c>
      <c r="E64" s="7" t="s">
        <v>24</v>
      </c>
      <c r="F64" t="s">
        <v>5</v>
      </c>
      <c r="G64" t="s">
        <v>6</v>
      </c>
      <c r="H64" s="11">
        <f>FLOOR($D64,H$62)</f>
        <v>6</v>
      </c>
      <c r="I64" s="12">
        <f t="shared" si="2"/>
        <v>6</v>
      </c>
      <c r="J64" s="11">
        <f t="shared" si="2"/>
        <v>5</v>
      </c>
    </row>
    <row r="65" spans="3:10" ht="12.75">
      <c r="C65" s="6" t="s">
        <v>23</v>
      </c>
      <c r="D65" s="17">
        <v>-5.58</v>
      </c>
      <c r="E65" s="7" t="s">
        <v>24</v>
      </c>
      <c r="F65" t="s">
        <v>5</v>
      </c>
      <c r="G65" t="s">
        <v>6</v>
      </c>
      <c r="H65" s="18">
        <f>FLOOR($D65,H$62)</f>
        <v>-6</v>
      </c>
      <c r="I65" s="19">
        <f t="shared" si="2"/>
        <v>-6</v>
      </c>
      <c r="J65" s="18">
        <f t="shared" si="2"/>
        <v>-10</v>
      </c>
    </row>
    <row r="66" spans="3:10" ht="12.75">
      <c r="C66" s="6" t="s">
        <v>23</v>
      </c>
      <c r="D66" s="17">
        <v>-12.32</v>
      </c>
      <c r="E66" s="7" t="s">
        <v>24</v>
      </c>
      <c r="F66" t="s">
        <v>5</v>
      </c>
      <c r="G66" t="s">
        <v>6</v>
      </c>
      <c r="H66" s="18">
        <f>FLOOR($D66,H$62)</f>
        <v>-14</v>
      </c>
      <c r="I66" s="19">
        <f t="shared" si="2"/>
        <v>-15</v>
      </c>
      <c r="J66" s="18">
        <f t="shared" si="2"/>
        <v>-15</v>
      </c>
    </row>
    <row r="68" spans="3:10" ht="12.75">
      <c r="C68" s="1" t="s">
        <v>22</v>
      </c>
      <c r="D68" s="1"/>
      <c r="E68" s="1"/>
      <c r="F68" s="1"/>
      <c r="G68" s="1"/>
      <c r="H68" s="1">
        <v>2</v>
      </c>
      <c r="I68" s="2">
        <v>3</v>
      </c>
      <c r="J68" s="1">
        <v>5</v>
      </c>
    </row>
    <row r="69" spans="3:10" ht="12.75">
      <c r="C69" s="6" t="s">
        <v>25</v>
      </c>
      <c r="D69" s="6">
        <v>4.58</v>
      </c>
      <c r="E69" t="s">
        <v>24</v>
      </c>
      <c r="F69" t="s">
        <v>5</v>
      </c>
      <c r="G69" t="s">
        <v>6</v>
      </c>
      <c r="H69" s="6">
        <f>CEILING($D69,H$68)</f>
        <v>6</v>
      </c>
      <c r="I69" s="12">
        <f aca="true" t="shared" si="3" ref="I69:J72">CEILING($D69,I$68)</f>
        <v>6</v>
      </c>
      <c r="J69" s="6">
        <f t="shared" si="3"/>
        <v>5</v>
      </c>
    </row>
    <row r="70" spans="3:10" ht="12.75">
      <c r="C70" s="6" t="s">
        <v>25</v>
      </c>
      <c r="D70" s="6">
        <v>7.32</v>
      </c>
      <c r="E70" t="s">
        <v>24</v>
      </c>
      <c r="F70" t="s">
        <v>5</v>
      </c>
      <c r="G70" t="s">
        <v>6</v>
      </c>
      <c r="H70" s="6">
        <f>CEILING($D70,H$68)</f>
        <v>8</v>
      </c>
      <c r="I70" s="12">
        <f t="shared" si="3"/>
        <v>9</v>
      </c>
      <c r="J70" s="6">
        <f t="shared" si="3"/>
        <v>10</v>
      </c>
    </row>
    <row r="71" spans="3:10" ht="12.75">
      <c r="C71" s="6" t="s">
        <v>25</v>
      </c>
      <c r="D71" s="17">
        <v>-5.58</v>
      </c>
      <c r="E71" t="s">
        <v>24</v>
      </c>
      <c r="F71" t="s">
        <v>5</v>
      </c>
      <c r="G71" t="s">
        <v>6</v>
      </c>
      <c r="H71" s="17">
        <f>CEILING($D71,H$68)</f>
        <v>-4</v>
      </c>
      <c r="I71" s="19">
        <f t="shared" si="3"/>
        <v>-3</v>
      </c>
      <c r="J71" s="17">
        <f t="shared" si="3"/>
        <v>-5</v>
      </c>
    </row>
    <row r="72" spans="3:10" ht="12.75">
      <c r="C72" s="6" t="s">
        <v>25</v>
      </c>
      <c r="D72" s="17">
        <v>-12.32</v>
      </c>
      <c r="E72" t="s">
        <v>24</v>
      </c>
      <c r="F72" t="s">
        <v>5</v>
      </c>
      <c r="G72" t="s">
        <v>6</v>
      </c>
      <c r="H72" s="17">
        <f>CEILING($D72,H$68)</f>
        <v>-12</v>
      </c>
      <c r="I72" s="19">
        <f t="shared" si="3"/>
        <v>-12</v>
      </c>
      <c r="J72" s="17">
        <f t="shared" si="3"/>
        <v>-10</v>
      </c>
    </row>
    <row r="76" ht="12.75">
      <c r="A76" s="13" t="s">
        <v>68</v>
      </c>
    </row>
    <row r="78" ht="12.75">
      <c r="C78" t="s">
        <v>27</v>
      </c>
    </row>
    <row r="80" spans="3:8" ht="12.75">
      <c r="C80" s="6" t="s">
        <v>28</v>
      </c>
      <c r="D80">
        <v>8.587</v>
      </c>
      <c r="F80" t="s">
        <v>5</v>
      </c>
      <c r="G80" t="s">
        <v>6</v>
      </c>
      <c r="H80">
        <f>TRUNC(D80)</f>
        <v>8</v>
      </c>
    </row>
    <row r="81" spans="3:8" ht="12.75">
      <c r="C81" s="6" t="s">
        <v>28</v>
      </c>
      <c r="D81">
        <v>350.58</v>
      </c>
      <c r="E81">
        <v>2</v>
      </c>
      <c r="F81" t="s">
        <v>5</v>
      </c>
      <c r="G81" t="s">
        <v>6</v>
      </c>
      <c r="H81">
        <f>TRUNC(D81,E81)</f>
        <v>350.58</v>
      </c>
    </row>
    <row r="82" spans="3:8" ht="12.75">
      <c r="C82" s="6" t="s">
        <v>28</v>
      </c>
      <c r="D82">
        <v>3582.365</v>
      </c>
      <c r="E82">
        <v>-3</v>
      </c>
      <c r="F82" t="s">
        <v>5</v>
      </c>
      <c r="G82" t="s">
        <v>6</v>
      </c>
      <c r="H82">
        <f>TRUNC(D82,E82)</f>
        <v>3000</v>
      </c>
    </row>
    <row r="84" ht="12.75">
      <c r="C84" t="s">
        <v>29</v>
      </c>
    </row>
    <row r="86" ht="12.75">
      <c r="A86" s="13" t="s">
        <v>30</v>
      </c>
    </row>
    <row r="88" ht="12.75">
      <c r="B88" s="20" t="s">
        <v>42</v>
      </c>
    </row>
    <row r="89" ht="12.75">
      <c r="C89" t="s">
        <v>31</v>
      </c>
    </row>
    <row r="90" spans="3:10" ht="12.75">
      <c r="C90" t="s">
        <v>33</v>
      </c>
      <c r="J90" s="14" t="s">
        <v>32</v>
      </c>
    </row>
    <row r="91" ht="12.75">
      <c r="C91" s="9" t="s">
        <v>39</v>
      </c>
    </row>
    <row r="92" ht="12.75">
      <c r="C92" s="9"/>
    </row>
    <row r="93" ht="12.75">
      <c r="B93" s="20" t="s">
        <v>41</v>
      </c>
    </row>
    <row r="94" ht="12.75">
      <c r="C94" s="8" t="s">
        <v>38</v>
      </c>
    </row>
    <row r="95" ht="12.75">
      <c r="C95" s="7" t="s">
        <v>34</v>
      </c>
    </row>
    <row r="96" ht="12.75">
      <c r="C96" s="7"/>
    </row>
    <row r="97" spans="3:8" ht="12.75">
      <c r="C97" s="6" t="s">
        <v>35</v>
      </c>
      <c r="D97">
        <v>258.39</v>
      </c>
      <c r="E97" s="15"/>
      <c r="F97" t="s">
        <v>5</v>
      </c>
      <c r="G97" t="s">
        <v>6</v>
      </c>
      <c r="H97">
        <f>ROUNDUP(D97,E97)</f>
        <v>259</v>
      </c>
    </row>
    <row r="98" spans="3:8" ht="12.75">
      <c r="C98" s="6" t="s">
        <v>35</v>
      </c>
      <c r="D98">
        <v>258.39</v>
      </c>
      <c r="E98" s="15">
        <v>-1</v>
      </c>
      <c r="F98" t="s">
        <v>5</v>
      </c>
      <c r="G98" t="s">
        <v>6</v>
      </c>
      <c r="H98">
        <f>ROUNDUP(D98,E98)</f>
        <v>260</v>
      </c>
    </row>
    <row r="99" spans="3:8" ht="12.75">
      <c r="C99" s="6" t="s">
        <v>35</v>
      </c>
      <c r="D99" s="16">
        <v>-258.39</v>
      </c>
      <c r="E99" s="15">
        <v>-1</v>
      </c>
      <c r="F99" t="s">
        <v>5</v>
      </c>
      <c r="G99" t="s">
        <v>6</v>
      </c>
      <c r="H99" s="16">
        <f>ROUNDUP(D99,E99)</f>
        <v>-260</v>
      </c>
    </row>
    <row r="100" spans="3:8" ht="12.75">
      <c r="C100" s="6" t="s">
        <v>35</v>
      </c>
      <c r="D100" s="16">
        <v>-258.39</v>
      </c>
      <c r="E100" s="15">
        <v>1</v>
      </c>
      <c r="F100" t="s">
        <v>5</v>
      </c>
      <c r="G100" t="s">
        <v>6</v>
      </c>
      <c r="H100" s="16">
        <f>ROUNDUP(D100,E100)</f>
        <v>-258.40000000000003</v>
      </c>
    </row>
    <row r="102" ht="12.75">
      <c r="B102" s="20" t="s">
        <v>40</v>
      </c>
    </row>
    <row r="103" ht="12.75">
      <c r="C103" s="9" t="s">
        <v>37</v>
      </c>
    </row>
    <row r="104" ht="12.75">
      <c r="C104" s="7" t="s">
        <v>34</v>
      </c>
    </row>
    <row r="106" spans="3:8" ht="12.75">
      <c r="C106" s="6" t="s">
        <v>36</v>
      </c>
      <c r="D106">
        <v>251.347</v>
      </c>
      <c r="E106" s="15"/>
      <c r="F106" t="s">
        <v>5</v>
      </c>
      <c r="G106" t="s">
        <v>6</v>
      </c>
      <c r="H106">
        <f>ROUNDDOWN(D106,E106)</f>
        <v>251</v>
      </c>
    </row>
    <row r="107" spans="3:8" ht="12.75">
      <c r="C107" s="6" t="s">
        <v>36</v>
      </c>
      <c r="D107">
        <v>251.347</v>
      </c>
      <c r="E107" s="15">
        <v>2</v>
      </c>
      <c r="F107" t="s">
        <v>5</v>
      </c>
      <c r="G107" t="s">
        <v>6</v>
      </c>
      <c r="H107">
        <f>ROUNDDOWN(D107,E107)</f>
        <v>251.34</v>
      </c>
    </row>
    <row r="108" spans="3:8" ht="12.75">
      <c r="C108" s="6" t="s">
        <v>36</v>
      </c>
      <c r="D108">
        <v>251.347</v>
      </c>
      <c r="E108" s="15">
        <v>-2</v>
      </c>
      <c r="F108" t="s">
        <v>5</v>
      </c>
      <c r="G108" t="s">
        <v>6</v>
      </c>
      <c r="H108">
        <f>ROUNDDOWN(D108,E108)</f>
        <v>200</v>
      </c>
    </row>
    <row r="109" spans="3:8" ht="12.75">
      <c r="C109" s="6" t="s">
        <v>36</v>
      </c>
      <c r="D109" s="16">
        <v>-251.347</v>
      </c>
      <c r="E109" s="15">
        <v>2</v>
      </c>
      <c r="F109" t="s">
        <v>5</v>
      </c>
      <c r="G109" t="s">
        <v>6</v>
      </c>
      <c r="H109" s="16">
        <f>ROUNDDOWN(D109,E109)</f>
        <v>-251.34</v>
      </c>
    </row>
    <row r="110" spans="3:8" ht="12.75">
      <c r="C110" s="6" t="s">
        <v>36</v>
      </c>
      <c r="D110" s="16">
        <v>-251.347</v>
      </c>
      <c r="E110" s="15">
        <v>-2</v>
      </c>
      <c r="F110" t="s">
        <v>5</v>
      </c>
      <c r="G110" t="s">
        <v>6</v>
      </c>
      <c r="H110" s="16">
        <f>ROUNDDOWN(D110,E110)</f>
        <v>-200</v>
      </c>
    </row>
    <row r="113" ht="12.75">
      <c r="A113" s="27" t="s">
        <v>61</v>
      </c>
    </row>
    <row r="115" spans="4:5" ht="12.75">
      <c r="D115" s="27">
        <v>284.395859632515</v>
      </c>
      <c r="E115" s="27">
        <v>587.365849877</v>
      </c>
    </row>
  </sheetData>
  <sheetProtection/>
  <hyperlinks>
    <hyperlink ref="J90" location="ZAOKR.NAHORU" display="ZAOKR.NAHORU"/>
  </hyperlinks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  <oleObjects>
    <oleObject progId="Paint.Picture" shapeId="39325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6">
      <selection activeCell="B24" sqref="B24"/>
    </sheetView>
  </sheetViews>
  <sheetFormatPr defaultColWidth="9.00390625" defaultRowHeight="12.75"/>
  <cols>
    <col min="1" max="2" width="3.75390625" style="0" customWidth="1"/>
    <col min="3" max="3" width="4.125" style="0" customWidth="1"/>
    <col min="4" max="14" width="3.75390625" style="0" customWidth="1"/>
  </cols>
  <sheetData>
    <row r="1" ht="12.75">
      <c r="A1" t="s">
        <v>49</v>
      </c>
    </row>
    <row r="3" spans="1:14" ht="12.75">
      <c r="A3" s="28">
        <v>-3</v>
      </c>
      <c r="B3" s="28"/>
      <c r="C3" s="28">
        <v>-2</v>
      </c>
      <c r="D3" s="28"/>
      <c r="E3" s="28">
        <v>-1</v>
      </c>
      <c r="F3" s="28"/>
      <c r="G3" s="28">
        <v>0</v>
      </c>
      <c r="H3" s="28"/>
      <c r="I3" s="28">
        <v>1</v>
      </c>
      <c r="J3" s="28"/>
      <c r="K3" s="28">
        <v>2</v>
      </c>
      <c r="L3" s="28"/>
      <c r="M3" s="28">
        <v>3</v>
      </c>
      <c r="N3" s="28"/>
    </row>
    <row r="4" spans="1:14" ht="12.75">
      <c r="A4" s="23"/>
      <c r="B4" s="24"/>
      <c r="C4" s="25"/>
      <c r="D4" s="24"/>
      <c r="E4" s="25"/>
      <c r="F4" s="24"/>
      <c r="G4" s="25"/>
      <c r="H4" s="24"/>
      <c r="I4" s="25"/>
      <c r="J4" s="24"/>
      <c r="K4" s="25"/>
      <c r="L4" s="24"/>
      <c r="M4" s="25"/>
      <c r="N4" s="24"/>
    </row>
    <row r="5" spans="1:14" ht="12.75">
      <c r="A5" s="21"/>
      <c r="C5" s="21"/>
      <c r="E5" s="21"/>
      <c r="G5" s="21"/>
      <c r="I5" s="21"/>
      <c r="J5" s="22"/>
      <c r="K5" s="21"/>
      <c r="L5" s="22"/>
      <c r="M5" s="21"/>
      <c r="N5" s="22"/>
    </row>
    <row r="8" ht="12.75">
      <c r="A8" t="s">
        <v>43</v>
      </c>
    </row>
    <row r="9" spans="12:15" ht="12.75">
      <c r="L9" t="s">
        <v>44</v>
      </c>
      <c r="N9" s="4"/>
      <c r="O9">
        <v>254.36812</v>
      </c>
    </row>
    <row r="10" spans="1:15" ht="12.75">
      <c r="A10" s="13"/>
      <c r="B10" t="s">
        <v>53</v>
      </c>
      <c r="N10" s="4"/>
      <c r="O10">
        <v>854.368888</v>
      </c>
    </row>
    <row r="11" spans="2:15" ht="12.75">
      <c r="B11" t="s">
        <v>51</v>
      </c>
      <c r="N11" s="8"/>
      <c r="O11">
        <v>-258.588953</v>
      </c>
    </row>
    <row r="12" spans="3:15" ht="12.75">
      <c r="C12" t="s">
        <v>45</v>
      </c>
      <c r="O12">
        <v>1.9987588264</v>
      </c>
    </row>
    <row r="13" spans="3:15" ht="12.75">
      <c r="C13" t="s">
        <v>46</v>
      </c>
      <c r="O13">
        <v>147.336588</v>
      </c>
    </row>
    <row r="14" ht="12.75">
      <c r="O14">
        <v>-682.39985</v>
      </c>
    </row>
    <row r="15" spans="2:15" ht="12.75">
      <c r="B15" t="s">
        <v>54</v>
      </c>
      <c r="O15">
        <v>-222.2458548</v>
      </c>
    </row>
    <row r="16" spans="2:15" ht="12.75">
      <c r="B16" t="s">
        <v>55</v>
      </c>
      <c r="O16">
        <v>175.25468</v>
      </c>
    </row>
    <row r="21" ht="12.75">
      <c r="B21" t="s">
        <v>47</v>
      </c>
    </row>
    <row r="22" ht="12.75">
      <c r="B22" t="s">
        <v>48</v>
      </c>
    </row>
    <row r="23" ht="12.75">
      <c r="B23" t="s">
        <v>63</v>
      </c>
    </row>
    <row r="24" ht="12.75">
      <c r="B24" s="6"/>
    </row>
    <row r="25" ht="12.75">
      <c r="B25" s="6"/>
    </row>
    <row r="26" ht="12.75">
      <c r="B26" s="6"/>
    </row>
    <row r="27" ht="12.75">
      <c r="B27" s="6"/>
    </row>
    <row r="28" ht="12.75">
      <c r="B28" s="6"/>
    </row>
  </sheetData>
  <sheetProtection/>
  <mergeCells count="7">
    <mergeCell ref="M3:N3"/>
    <mergeCell ref="G3:H3"/>
    <mergeCell ref="I3:J3"/>
    <mergeCell ref="A3:B3"/>
    <mergeCell ref="C3:D3"/>
    <mergeCell ref="E3:F3"/>
    <mergeCell ref="K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12.625" style="0" customWidth="1"/>
    <col min="2" max="2" width="13.875" style="0" customWidth="1"/>
    <col min="3" max="3" width="15.125" style="0" customWidth="1"/>
    <col min="4" max="4" width="11.875" style="0" customWidth="1"/>
    <col min="5" max="5" width="11.25390625" style="0" customWidth="1"/>
  </cols>
  <sheetData>
    <row r="1" ht="12.75">
      <c r="A1" t="s">
        <v>50</v>
      </c>
    </row>
    <row r="3" spans="1:5" ht="12.75">
      <c r="A3" t="s">
        <v>52</v>
      </c>
      <c r="B3" s="29" t="s">
        <v>57</v>
      </c>
      <c r="C3" s="29"/>
      <c r="D3" s="29" t="s">
        <v>58</v>
      </c>
      <c r="E3" s="29"/>
    </row>
    <row r="4" spans="1:5" ht="12.75">
      <c r="A4" s="1"/>
      <c r="B4" s="26">
        <v>5</v>
      </c>
      <c r="C4" s="1">
        <v>7</v>
      </c>
      <c r="D4" s="1">
        <v>13</v>
      </c>
      <c r="E4" s="1">
        <v>2</v>
      </c>
    </row>
    <row r="5" spans="1:5" ht="12.75">
      <c r="A5">
        <v>254.36812</v>
      </c>
      <c r="B5" s="6">
        <f>CEILING($A5,B$4)</f>
        <v>255</v>
      </c>
      <c r="C5" s="6">
        <f>CEILING($A5,C$4)</f>
        <v>259</v>
      </c>
      <c r="D5">
        <f>FLOOR($A5,D$4)</f>
        <v>247</v>
      </c>
      <c r="E5">
        <f>FLOOR($A5,E$4)</f>
        <v>254</v>
      </c>
    </row>
    <row r="6" spans="1:5" ht="12.75">
      <c r="A6">
        <v>854.368888</v>
      </c>
      <c r="B6" s="6">
        <f aca="true" t="shared" si="0" ref="B6:C12">CEILING($A6,B$4)</f>
        <v>855</v>
      </c>
      <c r="C6" s="6">
        <f t="shared" si="0"/>
        <v>861</v>
      </c>
      <c r="D6">
        <f>FLOOR($A6,D$4)</f>
        <v>845</v>
      </c>
      <c r="E6">
        <f>FLOOR($A6,E$4)</f>
        <v>854</v>
      </c>
    </row>
    <row r="7" spans="1:5" ht="12.75">
      <c r="A7">
        <v>-258.588953</v>
      </c>
      <c r="B7" s="6" t="s">
        <v>56</v>
      </c>
      <c r="C7" s="6" t="s">
        <v>56</v>
      </c>
      <c r="D7" s="6" t="s">
        <v>56</v>
      </c>
      <c r="E7" s="6" t="s">
        <v>56</v>
      </c>
    </row>
    <row r="8" spans="1:5" ht="12.75">
      <c r="A8">
        <v>1.9987588264</v>
      </c>
      <c r="B8" s="6">
        <f t="shared" si="0"/>
        <v>5</v>
      </c>
      <c r="C8" s="6">
        <f t="shared" si="0"/>
        <v>7</v>
      </c>
      <c r="D8">
        <f>FLOOR($A8,D$4)</f>
        <v>0</v>
      </c>
      <c r="E8">
        <f>FLOOR($A8,E$4)</f>
        <v>0</v>
      </c>
    </row>
    <row r="9" spans="1:5" ht="12.75">
      <c r="A9">
        <v>147.336588</v>
      </c>
      <c r="B9" s="6">
        <f t="shared" si="0"/>
        <v>150</v>
      </c>
      <c r="C9" s="6">
        <f t="shared" si="0"/>
        <v>154</v>
      </c>
      <c r="D9">
        <f>FLOOR($A9,D$4)</f>
        <v>143</v>
      </c>
      <c r="E9">
        <f>FLOOR($A9,E$4)</f>
        <v>146</v>
      </c>
    </row>
    <row r="10" spans="1:5" ht="12.75">
      <c r="A10">
        <v>-682.39985</v>
      </c>
      <c r="B10" s="6" t="s">
        <v>56</v>
      </c>
      <c r="C10" s="6" t="s">
        <v>56</v>
      </c>
      <c r="D10" s="6" t="s">
        <v>56</v>
      </c>
      <c r="E10" s="6" t="s">
        <v>56</v>
      </c>
    </row>
    <row r="11" spans="1:5" ht="12.75">
      <c r="A11">
        <v>-222.2458548</v>
      </c>
      <c r="B11" s="6" t="s">
        <v>56</v>
      </c>
      <c r="C11" s="6" t="s">
        <v>56</v>
      </c>
      <c r="D11" s="6" t="s">
        <v>56</v>
      </c>
      <c r="E11" s="6" t="s">
        <v>56</v>
      </c>
    </row>
    <row r="12" spans="1:5" ht="12.75">
      <c r="A12">
        <v>175.25468</v>
      </c>
      <c r="B12" s="6">
        <f t="shared" si="0"/>
        <v>180</v>
      </c>
      <c r="C12" s="6">
        <f t="shared" si="0"/>
        <v>182</v>
      </c>
      <c r="D12">
        <f>FLOOR($A12,D$4)</f>
        <v>169</v>
      </c>
      <c r="E12">
        <f>FLOOR($A12,E$4)</f>
        <v>174</v>
      </c>
    </row>
    <row r="15" ht="12.75">
      <c r="A15" t="s">
        <v>51</v>
      </c>
    </row>
    <row r="16" spans="2:3" ht="12.75">
      <c r="B16" t="s">
        <v>59</v>
      </c>
      <c r="C16" t="s">
        <v>60</v>
      </c>
    </row>
    <row r="17" spans="2:3" ht="12.75">
      <c r="B17">
        <f aca="true" t="shared" si="1" ref="B17:B24">ROUND(A28,-1)</f>
        <v>250</v>
      </c>
      <c r="C17">
        <f aca="true" t="shared" si="2" ref="C17:C24">ROUND(A28,2)</f>
        <v>254.37</v>
      </c>
    </row>
    <row r="18" spans="2:3" ht="12.75">
      <c r="B18">
        <f t="shared" si="1"/>
        <v>850</v>
      </c>
      <c r="C18">
        <f t="shared" si="2"/>
        <v>854.37</v>
      </c>
    </row>
    <row r="19" spans="2:3" ht="12.75">
      <c r="B19">
        <f t="shared" si="1"/>
        <v>-260</v>
      </c>
      <c r="C19">
        <f t="shared" si="2"/>
        <v>-258.59</v>
      </c>
    </row>
    <row r="20" spans="2:3" ht="12.75">
      <c r="B20">
        <f t="shared" si="1"/>
        <v>0</v>
      </c>
      <c r="C20">
        <f t="shared" si="2"/>
        <v>2</v>
      </c>
    </row>
    <row r="21" spans="2:3" ht="12.75">
      <c r="B21">
        <f t="shared" si="1"/>
        <v>150</v>
      </c>
      <c r="C21">
        <f t="shared" si="2"/>
        <v>147.34</v>
      </c>
    </row>
    <row r="22" spans="2:3" ht="12.75">
      <c r="B22">
        <f t="shared" si="1"/>
        <v>-680</v>
      </c>
      <c r="C22">
        <f t="shared" si="2"/>
        <v>-682.4</v>
      </c>
    </row>
    <row r="23" spans="2:3" ht="12.75">
      <c r="B23">
        <f t="shared" si="1"/>
        <v>-220</v>
      </c>
      <c r="C23">
        <f t="shared" si="2"/>
        <v>-222.25</v>
      </c>
    </row>
    <row r="24" spans="2:3" ht="12.75">
      <c r="B24">
        <f t="shared" si="1"/>
        <v>180</v>
      </c>
      <c r="C24">
        <f t="shared" si="2"/>
        <v>175.25</v>
      </c>
    </row>
    <row r="27" spans="1:3" ht="12.75">
      <c r="A27" t="s">
        <v>54</v>
      </c>
      <c r="B27" t="s">
        <v>59</v>
      </c>
      <c r="C27" t="s">
        <v>60</v>
      </c>
    </row>
    <row r="28" spans="1:3" ht="12.75">
      <c r="A28">
        <v>254.36812</v>
      </c>
      <c r="B28">
        <f>ROUNDUP(A28,-1)</f>
        <v>260</v>
      </c>
      <c r="C28">
        <f>ROUNDUP(A28,2)</f>
        <v>254.37</v>
      </c>
    </row>
    <row r="29" spans="1:3" ht="12.75">
      <c r="A29">
        <v>854.368888</v>
      </c>
      <c r="B29">
        <f>ROUNDUP(A29,-1)</f>
        <v>860</v>
      </c>
      <c r="C29">
        <f aca="true" t="shared" si="3" ref="C29:C36">ROUNDUP(A29,2)</f>
        <v>854.37</v>
      </c>
    </row>
    <row r="30" spans="1:3" ht="12.75">
      <c r="A30">
        <v>-258.588953</v>
      </c>
      <c r="B30">
        <f>ROUNDDOWN(A30,-1)</f>
        <v>-250</v>
      </c>
      <c r="C30">
        <f>ROUNDDOWN(A30,2)</f>
        <v>-258.58</v>
      </c>
    </row>
    <row r="31" spans="1:3" ht="12.75">
      <c r="A31">
        <v>1.9987588264</v>
      </c>
      <c r="B31">
        <f>ROUNDUP(A31,-1)</f>
        <v>10</v>
      </c>
      <c r="C31">
        <f t="shared" si="3"/>
        <v>2</v>
      </c>
    </row>
    <row r="32" spans="1:3" ht="12.75">
      <c r="A32">
        <v>147.336588</v>
      </c>
      <c r="B32">
        <f>ROUNDUP(A32,-1)</f>
        <v>150</v>
      </c>
      <c r="C32">
        <f t="shared" si="3"/>
        <v>147.34</v>
      </c>
    </row>
    <row r="33" spans="1:3" ht="12.75">
      <c r="A33">
        <v>-682.39985</v>
      </c>
      <c r="B33">
        <f>ROUNDDOWN(A33,-1)</f>
        <v>-680</v>
      </c>
      <c r="C33">
        <f>ROUNDDOWN(A33,2)</f>
        <v>-682.39</v>
      </c>
    </row>
    <row r="34" spans="1:3" ht="12.75">
      <c r="A34">
        <v>-222.2458548</v>
      </c>
      <c r="B34">
        <f>ROUNDDOWN(A34,-1)</f>
        <v>-220</v>
      </c>
      <c r="C34">
        <f>ROUNDDOWN(A34,2)</f>
        <v>-222.24</v>
      </c>
    </row>
    <row r="35" spans="1:3" ht="12.75">
      <c r="A35">
        <v>175.25468</v>
      </c>
      <c r="B35">
        <f>ROUNDUP(A35,-1)</f>
        <v>180</v>
      </c>
      <c r="C35">
        <f t="shared" si="3"/>
        <v>175.26</v>
      </c>
    </row>
    <row r="36" spans="1:3" ht="12.75">
      <c r="A36">
        <v>258.5889</v>
      </c>
      <c r="B36">
        <f>ROUNDUP(A36,-1)</f>
        <v>260</v>
      </c>
      <c r="C36">
        <f t="shared" si="3"/>
        <v>258.59</v>
      </c>
    </row>
    <row r="38" spans="1:3" ht="12.75">
      <c r="A38" t="s">
        <v>55</v>
      </c>
      <c r="B38" t="s">
        <v>59</v>
      </c>
      <c r="C38" t="s">
        <v>60</v>
      </c>
    </row>
    <row r="39" spans="1:3" ht="12.75">
      <c r="A39">
        <v>254.36812</v>
      </c>
      <c r="B39">
        <f>ROUNDDOWN($A39,2)</f>
        <v>254.36</v>
      </c>
      <c r="C39">
        <f>ROUNDDOWN($A39,-1)</f>
        <v>250</v>
      </c>
    </row>
    <row r="40" spans="1:3" ht="12.75">
      <c r="A40">
        <v>854.368888</v>
      </c>
      <c r="B40">
        <f aca="true" t="shared" si="4" ref="B40:B47">ROUNDDOWN($A40,2)</f>
        <v>854.36</v>
      </c>
      <c r="C40">
        <f aca="true" t="shared" si="5" ref="C40:C47">ROUNDDOWN($A40,-1)</f>
        <v>850</v>
      </c>
    </row>
    <row r="41" spans="1:3" ht="12.75">
      <c r="A41">
        <v>-258.588953</v>
      </c>
      <c r="B41">
        <f t="shared" si="4"/>
        <v>-258.58</v>
      </c>
      <c r="C41">
        <f t="shared" si="5"/>
        <v>-250</v>
      </c>
    </row>
    <row r="42" spans="1:3" ht="12.75">
      <c r="A42">
        <v>1.9987588264</v>
      </c>
      <c r="B42">
        <f t="shared" si="4"/>
        <v>1.99</v>
      </c>
      <c r="C42">
        <f t="shared" si="5"/>
        <v>0</v>
      </c>
    </row>
    <row r="43" spans="1:3" ht="12.75">
      <c r="A43">
        <v>147.336588</v>
      </c>
      <c r="B43">
        <f t="shared" si="4"/>
        <v>147.33</v>
      </c>
      <c r="C43">
        <f t="shared" si="5"/>
        <v>140</v>
      </c>
    </row>
    <row r="44" spans="1:3" ht="12.75">
      <c r="A44">
        <v>-682.39985</v>
      </c>
      <c r="B44">
        <f t="shared" si="4"/>
        <v>-682.39</v>
      </c>
      <c r="C44">
        <f t="shared" si="5"/>
        <v>-680</v>
      </c>
    </row>
    <row r="45" spans="1:3" ht="12.75">
      <c r="A45">
        <v>-222.2458548</v>
      </c>
      <c r="B45">
        <f t="shared" si="4"/>
        <v>-222.24</v>
      </c>
      <c r="C45">
        <f t="shared" si="5"/>
        <v>-220</v>
      </c>
    </row>
    <row r="46" spans="1:3" ht="12.75">
      <c r="A46">
        <v>175.25468</v>
      </c>
      <c r="B46">
        <f t="shared" si="4"/>
        <v>175.25</v>
      </c>
      <c r="C46">
        <f t="shared" si="5"/>
        <v>170</v>
      </c>
    </row>
    <row r="47" spans="1:3" ht="12.75">
      <c r="A47">
        <v>258.5889</v>
      </c>
      <c r="B47">
        <f t="shared" si="4"/>
        <v>258.58</v>
      </c>
      <c r="C47">
        <f t="shared" si="5"/>
        <v>250</v>
      </c>
    </row>
    <row r="49" ht="12.75">
      <c r="A49" t="s">
        <v>62</v>
      </c>
    </row>
  </sheetData>
  <sheetProtection/>
  <mergeCells count="2">
    <mergeCell ref="B3:C3"/>
    <mergeCell ref="D3:E3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vvotruba</cp:lastModifiedBy>
  <cp:lastPrinted>2001-06-09T06:40:28Z</cp:lastPrinted>
  <dcterms:created xsi:type="dcterms:W3CDTF">2001-06-02T06:29:26Z</dcterms:created>
  <dcterms:modified xsi:type="dcterms:W3CDTF">2013-01-20T12:52:09Z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